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20730" windowHeight="11445" activeTab="0"/>
  </bookViews>
  <sheets>
    <sheet name="PIRS El Rosario" sheetId="1" r:id="rId1"/>
  </sheets>
  <definedNames/>
  <calcPr fullCalcOnLoad="1"/>
</workbook>
</file>

<file path=xl/sharedStrings.xml><?xml version="1.0" encoding="utf-8"?>
<sst xmlns="http://schemas.openxmlformats.org/spreadsheetml/2006/main" count="48" uniqueCount="13">
  <si>
    <t>Año</t>
  </si>
  <si>
    <t>Toneladas</t>
  </si>
  <si>
    <t>Diferencia interanual</t>
  </si>
  <si>
    <t>Incremento interanual (%)</t>
  </si>
  <si>
    <t>Media Mensual (Tn/mes)</t>
  </si>
  <si>
    <t>Nº Habitantes</t>
  </si>
  <si>
    <t>kg por habitante y año</t>
  </si>
  <si>
    <t>200201: Residuos biodegradables</t>
  </si>
  <si>
    <t>200203: Otros residuos no biodegradables</t>
  </si>
  <si>
    <t>200301: Mezclas de residuos municipales</t>
  </si>
  <si>
    <t>200303: Residuos de la limpieza viaria</t>
  </si>
  <si>
    <t>200307: Residuos voluminosos</t>
  </si>
  <si>
    <t>200399: Residuos municipales no especificados en otra categoría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</si>
</sst>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#,##0.0"/>
    <numFmt numFmtId="171" formatCode="#,##0.000"/>
  </numFmts>
  <fonts count="38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0" xfId="53" applyFont="1" applyFill="1" applyBorder="1" applyAlignment="1">
      <alignment vertical="top" wrapText="1"/>
      <protection/>
    </xf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4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3" fillId="33" borderId="10" xfId="53" applyFont="1" applyFill="1" applyBorder="1" applyAlignment="1">
      <alignment vertical="top" wrapText="1"/>
      <protection/>
    </xf>
    <xf numFmtId="0" fontId="1" fillId="33" borderId="0" xfId="53" applyFont="1" applyFill="1" applyBorder="1" applyAlignment="1">
      <alignment vertical="top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5"/>
  <sheetViews>
    <sheetView tabSelected="1" zoomScalePageLayoutView="0" workbookViewId="0" topLeftCell="A1">
      <selection activeCell="A21" sqref="A21:G21"/>
    </sheetView>
  </sheetViews>
  <sheetFormatPr defaultColWidth="11.421875" defaultRowHeight="12.75"/>
  <cols>
    <col min="4" max="4" width="12.7109375" style="0" customWidth="1"/>
    <col min="7" max="7" width="16.00390625" style="0" customWidth="1"/>
  </cols>
  <sheetData>
    <row r="2" spans="1:7" ht="21.75" customHeight="1">
      <c r="A2" s="9" t="s">
        <v>7</v>
      </c>
      <c r="B2" s="10"/>
      <c r="C2" s="10"/>
      <c r="D2" s="10"/>
      <c r="E2" s="10"/>
      <c r="F2" s="10"/>
      <c r="G2" s="10"/>
    </row>
    <row r="3" spans="1:7" ht="12.75">
      <c r="A3" s="3"/>
      <c r="B3" s="3"/>
      <c r="C3" s="3"/>
      <c r="D3" s="3"/>
      <c r="E3" s="3"/>
      <c r="F3" s="3"/>
      <c r="G3" s="3"/>
    </row>
    <row r="4" spans="1:7" ht="38.25">
      <c r="A4" s="4" t="s">
        <v>0</v>
      </c>
      <c r="B4" s="1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</row>
    <row r="5" spans="1:7" ht="12.75">
      <c r="A5" s="1">
        <v>2015</v>
      </c>
      <c r="B5" s="6">
        <v>125.97999999999993</v>
      </c>
      <c r="C5" s="7"/>
      <c r="D5" s="7"/>
      <c r="E5" s="7">
        <f>B5/12</f>
        <v>10.498333333333328</v>
      </c>
      <c r="F5" s="8">
        <v>17277</v>
      </c>
      <c r="G5" s="7">
        <f>B5*1000/(F5)</f>
        <v>7.2917751924523895</v>
      </c>
    </row>
    <row r="6" spans="1:7" ht="12.75">
      <c r="A6" s="1">
        <v>2016</v>
      </c>
      <c r="B6" s="6">
        <v>137.14999999999998</v>
      </c>
      <c r="C6" s="7">
        <f>B5</f>
        <v>125.97999999999993</v>
      </c>
      <c r="D6" s="7">
        <f>(B6*100/B5)-100</f>
        <v>8.866486743927652</v>
      </c>
      <c r="E6" s="7">
        <f>B6/12</f>
        <v>11.429166666666665</v>
      </c>
      <c r="F6" s="8">
        <v>17191</v>
      </c>
      <c r="G6" s="7">
        <f>B6*1000/(F6)</f>
        <v>7.978011750334476</v>
      </c>
    </row>
    <row r="7" spans="1:7" ht="12.75">
      <c r="A7" s="1">
        <v>2017</v>
      </c>
      <c r="B7" s="6">
        <v>69.75999999999999</v>
      </c>
      <c r="C7" s="7">
        <f>B6</f>
        <v>137.14999999999998</v>
      </c>
      <c r="D7" s="7">
        <f>(B7*100/B6)-100</f>
        <v>-49.13598250091141</v>
      </c>
      <c r="E7" s="7">
        <f>B7/12</f>
        <v>5.813333333333333</v>
      </c>
      <c r="F7" s="8">
        <v>17312</v>
      </c>
      <c r="G7" s="7">
        <f>B7*1000/(F7)</f>
        <v>4.029574861367837</v>
      </c>
    </row>
    <row r="8" spans="1:7" ht="12.75">
      <c r="A8" s="1">
        <v>2018</v>
      </c>
      <c r="B8" s="6">
        <v>82.72000000000003</v>
      </c>
      <c r="C8" s="7">
        <f>B7</f>
        <v>69.75999999999999</v>
      </c>
      <c r="D8" s="7">
        <f>(B8*100/B7)-100</f>
        <v>18.57798165137622</v>
      </c>
      <c r="E8" s="7">
        <f>B8/12</f>
        <v>6.893333333333335</v>
      </c>
      <c r="F8" s="8">
        <v>17352</v>
      </c>
      <c r="G8" s="7">
        <f>B8*1000/(F8)</f>
        <v>4.767173812816968</v>
      </c>
    </row>
    <row r="9" spans="1:7" ht="12.75">
      <c r="A9" s="1">
        <v>2019</v>
      </c>
      <c r="B9" s="6">
        <v>56.99999999999999</v>
      </c>
      <c r="C9" s="7">
        <f>B8</f>
        <v>82.72000000000003</v>
      </c>
      <c r="D9" s="7">
        <f>(B9*100/B8)-100</f>
        <v>-31.092843326885912</v>
      </c>
      <c r="E9" s="7">
        <f>B9/12</f>
        <v>4.749999999999999</v>
      </c>
      <c r="F9" s="8">
        <v>17370</v>
      </c>
      <c r="G9" s="7">
        <f>B9*1000/(F9)</f>
        <v>3.281519861830742</v>
      </c>
    </row>
    <row r="11" spans="1:7" ht="23.25" customHeight="1">
      <c r="A11" s="9" t="s">
        <v>8</v>
      </c>
      <c r="B11" s="10"/>
      <c r="C11" s="10"/>
      <c r="D11" s="10"/>
      <c r="E11" s="10"/>
      <c r="F11" s="10"/>
      <c r="G11" s="10"/>
    </row>
    <row r="12" spans="1:7" ht="12.75">
      <c r="A12" s="3"/>
      <c r="B12" s="3"/>
      <c r="C12" s="3"/>
      <c r="D12" s="3"/>
      <c r="E12" s="3"/>
      <c r="F12" s="3"/>
      <c r="G12" s="3"/>
    </row>
    <row r="13" spans="1:7" ht="38.25">
      <c r="A13" s="4" t="s">
        <v>0</v>
      </c>
      <c r="B13" s="1" t="s">
        <v>1</v>
      </c>
      <c r="C13" s="5" t="s">
        <v>2</v>
      </c>
      <c r="D13" s="5" t="s">
        <v>3</v>
      </c>
      <c r="E13" s="5" t="s">
        <v>4</v>
      </c>
      <c r="F13" s="5" t="s">
        <v>5</v>
      </c>
      <c r="G13" s="5" t="s">
        <v>6</v>
      </c>
    </row>
    <row r="14" spans="1:7" ht="12.75">
      <c r="A14" s="1">
        <v>2015</v>
      </c>
      <c r="B14" s="6">
        <v>0</v>
      </c>
      <c r="C14" s="7"/>
      <c r="D14" s="7"/>
      <c r="E14" s="7">
        <f>B14/12</f>
        <v>0</v>
      </c>
      <c r="F14" s="8">
        <v>17277</v>
      </c>
      <c r="G14" s="7">
        <f>B14*1000/(F14)</f>
        <v>0</v>
      </c>
    </row>
    <row r="15" spans="1:7" ht="12.75">
      <c r="A15" s="1">
        <v>2016</v>
      </c>
      <c r="B15" s="6">
        <v>0</v>
      </c>
      <c r="C15" s="7"/>
      <c r="D15" s="7"/>
      <c r="E15" s="7">
        <f>B15/12</f>
        <v>0</v>
      </c>
      <c r="F15" s="8">
        <v>17191</v>
      </c>
      <c r="G15" s="7">
        <f>B15*1000/(F15)</f>
        <v>0</v>
      </c>
    </row>
    <row r="16" spans="1:7" ht="12.75">
      <c r="A16" s="1">
        <v>2017</v>
      </c>
      <c r="B16" s="6">
        <v>0</v>
      </c>
      <c r="C16" s="7"/>
      <c r="D16" s="7"/>
      <c r="E16" s="7">
        <f>B16/12</f>
        <v>0</v>
      </c>
      <c r="F16" s="8">
        <v>17312</v>
      </c>
      <c r="G16" s="7">
        <f>B16*1000/(F16)</f>
        <v>0</v>
      </c>
    </row>
    <row r="17" spans="1:7" ht="12.75">
      <c r="A17" s="1">
        <v>2018</v>
      </c>
      <c r="B17" s="6">
        <v>5.93</v>
      </c>
      <c r="C17" s="7"/>
      <c r="D17" s="7"/>
      <c r="E17" s="7">
        <f>B17/12</f>
        <v>0.49416666666666664</v>
      </c>
      <c r="F17" s="8">
        <v>17352</v>
      </c>
      <c r="G17" s="7">
        <f>B17*1000/(F17)</f>
        <v>0.3417473490087598</v>
      </c>
    </row>
    <row r="18" spans="1:7" ht="12.75">
      <c r="A18" s="1">
        <v>2019</v>
      </c>
      <c r="B18" s="6">
        <v>0</v>
      </c>
      <c r="C18" s="7"/>
      <c r="D18" s="7"/>
      <c r="E18" s="7">
        <f>B18/12</f>
        <v>0</v>
      </c>
      <c r="F18" s="8">
        <v>17370</v>
      </c>
      <c r="G18" s="7">
        <f>B18*1000/(F18)</f>
        <v>0</v>
      </c>
    </row>
    <row r="21" spans="1:7" ht="19.5" customHeight="1">
      <c r="A21" s="9" t="s">
        <v>9</v>
      </c>
      <c r="B21" s="10"/>
      <c r="C21" s="10"/>
      <c r="D21" s="10"/>
      <c r="E21" s="10"/>
      <c r="F21" s="10"/>
      <c r="G21" s="10"/>
    </row>
    <row r="22" spans="1:7" ht="12.75">
      <c r="A22" s="3"/>
      <c r="B22" s="3"/>
      <c r="C22" s="3"/>
      <c r="D22" s="3"/>
      <c r="E22" s="3"/>
      <c r="F22" s="3"/>
      <c r="G22" s="3"/>
    </row>
    <row r="23" spans="1:7" ht="38.25">
      <c r="A23" s="4" t="s">
        <v>0</v>
      </c>
      <c r="B23" s="1" t="s">
        <v>1</v>
      </c>
      <c r="C23" s="5" t="s">
        <v>2</v>
      </c>
      <c r="D23" s="5" t="s">
        <v>3</v>
      </c>
      <c r="E23" s="5" t="s">
        <v>4</v>
      </c>
      <c r="F23" s="5" t="s">
        <v>5</v>
      </c>
      <c r="G23" s="5" t="s">
        <v>6</v>
      </c>
    </row>
    <row r="24" spans="1:7" ht="12.75">
      <c r="A24" s="1">
        <v>2015</v>
      </c>
      <c r="B24" s="2">
        <v>7251.429999999998</v>
      </c>
      <c r="C24" s="7"/>
      <c r="D24" s="7"/>
      <c r="E24" s="7">
        <f>B24/12</f>
        <v>604.2858333333331</v>
      </c>
      <c r="F24" s="8">
        <v>17277</v>
      </c>
      <c r="G24" s="7">
        <f>B24*1000/(F24)</f>
        <v>419.71580714244357</v>
      </c>
    </row>
    <row r="25" spans="1:7" ht="12.75">
      <c r="A25" s="1">
        <v>2016</v>
      </c>
      <c r="B25" s="2">
        <v>7464.02999999999</v>
      </c>
      <c r="C25" s="7">
        <f>B24</f>
        <v>7251.429999999998</v>
      </c>
      <c r="D25" s="7">
        <f>(B25*100/B24)-100</f>
        <v>2.9318355138226764</v>
      </c>
      <c r="E25" s="7">
        <f>B25/12</f>
        <v>622.0024999999991</v>
      </c>
      <c r="F25" s="8">
        <v>17191</v>
      </c>
      <c r="G25" s="7">
        <f>B25*1000/(F25)</f>
        <v>434.1824210342615</v>
      </c>
    </row>
    <row r="26" spans="1:7" ht="12.75">
      <c r="A26" s="1">
        <v>2017</v>
      </c>
      <c r="B26" s="2">
        <v>7571.529999999993</v>
      </c>
      <c r="C26" s="7">
        <f>B25</f>
        <v>7464.02999999999</v>
      </c>
      <c r="D26" s="7">
        <f>(B26*100/B25)-100</f>
        <v>1.4402407278642215</v>
      </c>
      <c r="E26" s="7">
        <f>B26/12</f>
        <v>630.9608333333327</v>
      </c>
      <c r="F26" s="8">
        <v>17312</v>
      </c>
      <c r="G26" s="7">
        <f>B26*1000/(F26)</f>
        <v>437.3573243992603</v>
      </c>
    </row>
    <row r="27" spans="1:7" ht="12.75">
      <c r="A27" s="1">
        <v>2018</v>
      </c>
      <c r="B27" s="2">
        <v>7739.080000000009</v>
      </c>
      <c r="C27" s="7">
        <f>B26</f>
        <v>7571.529999999993</v>
      </c>
      <c r="D27" s="7">
        <f>(B27*100/B26)-100</f>
        <v>2.212894883861196</v>
      </c>
      <c r="E27" s="7">
        <f>B27/12</f>
        <v>644.9233333333341</v>
      </c>
      <c r="F27" s="8">
        <v>17352</v>
      </c>
      <c r="G27" s="7">
        <f>B27*1000/(F27)</f>
        <v>446.0050714615035</v>
      </c>
    </row>
    <row r="28" spans="1:7" ht="12.75">
      <c r="A28" s="1">
        <v>2019</v>
      </c>
      <c r="B28" s="2">
        <v>7688.520000000003</v>
      </c>
      <c r="C28" s="7">
        <f>B27</f>
        <v>7739.080000000009</v>
      </c>
      <c r="D28" s="7">
        <f>(B28*100/B27)-100</f>
        <v>-0.6533076282969716</v>
      </c>
      <c r="E28" s="7">
        <f>B28/12</f>
        <v>640.7100000000003</v>
      </c>
      <c r="F28" s="8">
        <v>17370</v>
      </c>
      <c r="G28" s="7">
        <f>B28*1000/(F28)</f>
        <v>442.63212435233174</v>
      </c>
    </row>
    <row r="30" spans="1:7" ht="22.5" customHeight="1">
      <c r="A30" s="9" t="s">
        <v>10</v>
      </c>
      <c r="B30" s="10"/>
      <c r="C30" s="10"/>
      <c r="D30" s="10"/>
      <c r="E30" s="10"/>
      <c r="F30" s="10"/>
      <c r="G30" s="10"/>
    </row>
    <row r="31" spans="1:7" ht="12.75">
      <c r="A31" s="3"/>
      <c r="B31" s="3"/>
      <c r="C31" s="3"/>
      <c r="D31" s="3"/>
      <c r="E31" s="3"/>
      <c r="F31" s="3"/>
      <c r="G31" s="3"/>
    </row>
    <row r="32" spans="1:7" ht="38.25">
      <c r="A32" s="4" t="s">
        <v>0</v>
      </c>
      <c r="B32" s="1" t="s">
        <v>1</v>
      </c>
      <c r="C32" s="5" t="s">
        <v>2</v>
      </c>
      <c r="D32" s="5" t="s">
        <v>3</v>
      </c>
      <c r="E32" s="5" t="s">
        <v>4</v>
      </c>
      <c r="F32" s="5" t="s">
        <v>5</v>
      </c>
      <c r="G32" s="5" t="s">
        <v>6</v>
      </c>
    </row>
    <row r="33" spans="1:7" ht="12.75">
      <c r="A33" s="1">
        <v>2015</v>
      </c>
      <c r="B33" s="2">
        <v>44.14</v>
      </c>
      <c r="C33" s="7"/>
      <c r="D33" s="7"/>
      <c r="E33" s="7">
        <f>B33/12</f>
        <v>3.6783333333333332</v>
      </c>
      <c r="F33" s="8">
        <v>17277</v>
      </c>
      <c r="G33" s="7">
        <f>B33*1000/(F33)</f>
        <v>2.5548416970538868</v>
      </c>
    </row>
    <row r="34" spans="1:7" ht="12.75">
      <c r="A34" s="1">
        <v>2016</v>
      </c>
      <c r="B34">
        <f>SUM(B33)</f>
        <v>44.14</v>
      </c>
      <c r="C34" s="7">
        <f>B33</f>
        <v>44.14</v>
      </c>
      <c r="D34" s="7">
        <f>(B34*100/B33)-100</f>
        <v>0</v>
      </c>
      <c r="E34" s="7">
        <f>B34/12</f>
        <v>3.6783333333333332</v>
      </c>
      <c r="F34" s="8">
        <v>17191</v>
      </c>
      <c r="G34" s="7">
        <f>B34*1000/(F34)</f>
        <v>2.567622593217381</v>
      </c>
    </row>
    <row r="35" spans="1:7" ht="12.75">
      <c r="A35" s="1">
        <v>2017</v>
      </c>
      <c r="B35" s="2">
        <v>2.8</v>
      </c>
      <c r="C35" s="7">
        <f>B34</f>
        <v>44.14</v>
      </c>
      <c r="D35" s="7">
        <f>(B35*100/B34)-100</f>
        <v>-93.656547349343</v>
      </c>
      <c r="E35" s="7">
        <f>B35/12</f>
        <v>0.2333333333333333</v>
      </c>
      <c r="F35" s="8">
        <v>17312</v>
      </c>
      <c r="G35" s="7">
        <f>B35*1000/(F35)</f>
        <v>0.16173752310536044</v>
      </c>
    </row>
    <row r="36" spans="1:7" ht="12.75">
      <c r="A36" s="1">
        <v>2018</v>
      </c>
      <c r="B36" s="2">
        <v>22.14</v>
      </c>
      <c r="C36" s="7">
        <f>B35</f>
        <v>2.8</v>
      </c>
      <c r="D36" s="7">
        <f>(B36*100/B35)-100</f>
        <v>690.7142857142858</v>
      </c>
      <c r="E36" s="7">
        <f>B36/12</f>
        <v>1.845</v>
      </c>
      <c r="F36" s="8">
        <v>17352</v>
      </c>
      <c r="G36" s="7">
        <f>B36*1000/(F36)</f>
        <v>1.2759336099585061</v>
      </c>
    </row>
    <row r="37" spans="1:7" ht="12.75">
      <c r="A37" s="1">
        <v>2019</v>
      </c>
      <c r="B37" s="2">
        <v>11.520000000000001</v>
      </c>
      <c r="C37" s="7">
        <f>B36</f>
        <v>22.14</v>
      </c>
      <c r="D37" s="7">
        <f>(B37*100/B36)-100</f>
        <v>-47.96747967479674</v>
      </c>
      <c r="E37" s="7">
        <f>B37/12</f>
        <v>0.9600000000000001</v>
      </c>
      <c r="F37" s="8">
        <v>17370</v>
      </c>
      <c r="G37" s="7">
        <f>B37*1000/(F37)</f>
        <v>0.6632124352331608</v>
      </c>
    </row>
    <row r="39" spans="1:7" ht="18" customHeight="1">
      <c r="A39" s="9" t="s">
        <v>11</v>
      </c>
      <c r="B39" s="10"/>
      <c r="C39" s="10"/>
      <c r="D39" s="10"/>
      <c r="E39" s="10"/>
      <c r="F39" s="10"/>
      <c r="G39" s="10"/>
    </row>
    <row r="40" spans="1:7" ht="12.75">
      <c r="A40" s="3"/>
      <c r="B40" s="3"/>
      <c r="C40" s="3"/>
      <c r="D40" s="3"/>
      <c r="E40" s="3"/>
      <c r="F40" s="3"/>
      <c r="G40" s="3"/>
    </row>
    <row r="41" spans="1:7" ht="38.25">
      <c r="A41" s="4" t="s">
        <v>0</v>
      </c>
      <c r="B41" s="1" t="s">
        <v>1</v>
      </c>
      <c r="C41" s="5" t="s">
        <v>2</v>
      </c>
      <c r="D41" s="5" t="s">
        <v>3</v>
      </c>
      <c r="E41" s="5" t="s">
        <v>4</v>
      </c>
      <c r="F41" s="5" t="s">
        <v>5</v>
      </c>
      <c r="G41" s="5" t="s">
        <v>6</v>
      </c>
    </row>
    <row r="42" spans="1:7" ht="12.75">
      <c r="A42" s="1">
        <v>2015</v>
      </c>
      <c r="B42" s="2">
        <v>117.88000000000001</v>
      </c>
      <c r="C42" s="7"/>
      <c r="D42" s="7"/>
      <c r="E42" s="7">
        <f>B42/12</f>
        <v>9.823333333333334</v>
      </c>
      <c r="F42" s="8">
        <v>17277</v>
      </c>
      <c r="G42" s="7">
        <f>B42*1000/(F42)</f>
        <v>6.8229437981131</v>
      </c>
    </row>
    <row r="43" spans="1:7" ht="12.75">
      <c r="A43" s="1">
        <v>2016</v>
      </c>
      <c r="B43" s="2">
        <v>160.4000000000001</v>
      </c>
      <c r="C43" s="7">
        <f>B42</f>
        <v>117.88000000000001</v>
      </c>
      <c r="D43" s="7">
        <f>(B43*100/B42)-100</f>
        <v>36.07058025110288</v>
      </c>
      <c r="E43" s="7">
        <f>B43/12</f>
        <v>13.366666666666674</v>
      </c>
      <c r="F43" s="8">
        <v>17191</v>
      </c>
      <c r="G43" s="7">
        <f>B43*1000/(F43)</f>
        <v>9.330463614682106</v>
      </c>
    </row>
    <row r="44" spans="1:7" ht="12.75">
      <c r="A44" s="1">
        <v>2017</v>
      </c>
      <c r="B44" s="2">
        <v>135.98000000000005</v>
      </c>
      <c r="C44" s="7">
        <f>B43</f>
        <v>160.4000000000001</v>
      </c>
      <c r="D44" s="7">
        <f>(B44*100/B43)-100</f>
        <v>-15.22443890274316</v>
      </c>
      <c r="E44" s="7">
        <f>B44/12</f>
        <v>11.33166666666667</v>
      </c>
      <c r="F44" s="8">
        <v>17312</v>
      </c>
      <c r="G44" s="7">
        <f>B44*1000/(F44)</f>
        <v>7.854667282809615</v>
      </c>
    </row>
    <row r="45" spans="1:7" ht="12.75">
      <c r="A45" s="1">
        <v>2018</v>
      </c>
      <c r="B45" s="2">
        <v>136.36</v>
      </c>
      <c r="C45" s="7">
        <f>B44</f>
        <v>135.98000000000005</v>
      </c>
      <c r="D45" s="7">
        <f>(B45*100/B44)-100</f>
        <v>0.2794528607147839</v>
      </c>
      <c r="E45" s="7">
        <f>B45/12</f>
        <v>11.363333333333335</v>
      </c>
      <c r="F45" s="8">
        <v>17352</v>
      </c>
      <c r="G45" s="7">
        <f>B45*1000/(F45)</f>
        <v>7.858460119870908</v>
      </c>
    </row>
    <row r="46" spans="1:7" ht="12.75">
      <c r="A46" s="1">
        <v>2019</v>
      </c>
      <c r="B46" s="2">
        <v>244.15000000000012</v>
      </c>
      <c r="C46" s="7">
        <f>B45</f>
        <v>136.36</v>
      </c>
      <c r="D46" s="7">
        <f>(B46*100/B45)-100</f>
        <v>79.0481079495454</v>
      </c>
      <c r="E46" s="7">
        <f>B46/12</f>
        <v>20.345833333333342</v>
      </c>
      <c r="F46" s="8">
        <v>17370</v>
      </c>
      <c r="G46" s="7">
        <f>B46*1000/(F46)</f>
        <v>14.05584340817502</v>
      </c>
    </row>
    <row r="48" spans="1:7" ht="21" customHeight="1">
      <c r="A48" s="9" t="s">
        <v>12</v>
      </c>
      <c r="B48" s="10"/>
      <c r="C48" s="10"/>
      <c r="D48" s="10"/>
      <c r="E48" s="10"/>
      <c r="F48" s="10"/>
      <c r="G48" s="10"/>
    </row>
    <row r="49" spans="1:7" ht="12.75">
      <c r="A49" s="3"/>
      <c r="B49" s="3"/>
      <c r="C49" s="3"/>
      <c r="D49" s="3"/>
      <c r="E49" s="3"/>
      <c r="F49" s="3"/>
      <c r="G49" s="3"/>
    </row>
    <row r="50" spans="1:7" ht="38.25">
      <c r="A50" s="4" t="s">
        <v>0</v>
      </c>
      <c r="B50" s="1" t="s">
        <v>1</v>
      </c>
      <c r="C50" s="5" t="s">
        <v>2</v>
      </c>
      <c r="D50" s="5" t="s">
        <v>3</v>
      </c>
      <c r="E50" s="5" t="s">
        <v>4</v>
      </c>
      <c r="F50" s="5" t="s">
        <v>5</v>
      </c>
      <c r="G50" s="5" t="s">
        <v>6</v>
      </c>
    </row>
    <row r="51" spans="1:7" ht="12.75">
      <c r="A51" s="1">
        <v>2015</v>
      </c>
      <c r="B51" s="2">
        <v>0</v>
      </c>
      <c r="C51" s="7"/>
      <c r="D51" s="7"/>
      <c r="E51" s="7">
        <f>B51/12</f>
        <v>0</v>
      </c>
      <c r="F51" s="8">
        <v>17277</v>
      </c>
      <c r="G51" s="7">
        <f>B51*1000/(F51)</f>
        <v>0</v>
      </c>
    </row>
    <row r="52" spans="1:7" ht="12.75">
      <c r="A52" s="1">
        <v>2016</v>
      </c>
      <c r="B52" s="2">
        <v>0</v>
      </c>
      <c r="C52" s="7"/>
      <c r="D52" s="7"/>
      <c r="E52" s="7">
        <f>B52/12</f>
        <v>0</v>
      </c>
      <c r="F52" s="8">
        <v>17191</v>
      </c>
      <c r="G52" s="7">
        <f>B52*1000/(F52)</f>
        <v>0</v>
      </c>
    </row>
    <row r="53" spans="1:7" ht="12.75">
      <c r="A53" s="1">
        <v>2017</v>
      </c>
      <c r="B53" s="2">
        <v>0</v>
      </c>
      <c r="C53" s="7"/>
      <c r="D53" s="7"/>
      <c r="E53" s="7">
        <f>B53/12</f>
        <v>0</v>
      </c>
      <c r="F53" s="8">
        <v>17312</v>
      </c>
      <c r="G53" s="7">
        <f>B53*1000/(F53)</f>
        <v>0</v>
      </c>
    </row>
    <row r="54" spans="1:7" ht="12.75">
      <c r="A54" s="1">
        <v>2018</v>
      </c>
      <c r="B54" s="2">
        <v>0</v>
      </c>
      <c r="C54" s="7"/>
      <c r="D54" s="7"/>
      <c r="E54" s="7">
        <f>B54/12</f>
        <v>0</v>
      </c>
      <c r="F54" s="8">
        <v>17352</v>
      </c>
      <c r="G54" s="7">
        <f>B54*1000/(F54)</f>
        <v>0</v>
      </c>
    </row>
    <row r="55" spans="1:7" ht="12.75">
      <c r="A55" s="1">
        <v>2019</v>
      </c>
      <c r="B55" s="2">
        <v>1.32</v>
      </c>
      <c r="C55" s="7"/>
      <c r="D55" s="7"/>
      <c r="E55" s="7">
        <f>B55/12</f>
        <v>0.11</v>
      </c>
      <c r="F55" s="8">
        <v>17370</v>
      </c>
      <c r="G55" s="7">
        <f>B55*1000/(F55)</f>
        <v>0.07599309153713299</v>
      </c>
    </row>
  </sheetData>
  <sheetProtection/>
  <mergeCells count="6">
    <mergeCell ref="A2:G2"/>
    <mergeCell ref="A11:G11"/>
    <mergeCell ref="A21:G21"/>
    <mergeCell ref="A30:G30"/>
    <mergeCell ref="A39:G39"/>
    <mergeCell ref="A48:G4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Cabildo Insular de Tenerife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mjavier</dc:creator>
  <cp:keywords/>
  <dc:description/>
  <cp:lastModifiedBy>Victor R</cp:lastModifiedBy>
  <cp:lastPrinted>2020-06-05T09:42:03Z</cp:lastPrinted>
  <dcterms:created xsi:type="dcterms:W3CDTF">2020-04-15T11:06:24Z</dcterms:created>
  <dcterms:modified xsi:type="dcterms:W3CDTF">2020-10-22T09:42:22Z</dcterms:modified>
  <cp:category/>
  <cp:version/>
  <cp:contentType/>
  <cp:contentStatus/>
</cp:coreProperties>
</file>